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<sst xmlns="http://schemas.openxmlformats.org/spreadsheetml/2006/main" count="204" uniqueCount="132">
  <si>
    <t>YEAR 1</t>
  </si>
  <si>
    <t>Credits</t>
  </si>
  <si>
    <t>Grade</t>
  </si>
  <si>
    <t>ED1013</t>
  </si>
  <si>
    <t>A-</t>
  </si>
  <si>
    <t>ED1022</t>
  </si>
  <si>
    <t>EN1072</t>
  </si>
  <si>
    <t>SC1053</t>
  </si>
  <si>
    <t>A</t>
  </si>
  <si>
    <t>SC1062</t>
  </si>
  <si>
    <t>SC1071</t>
  </si>
  <si>
    <t>A+</t>
  </si>
  <si>
    <t>SC1083</t>
  </si>
  <si>
    <t>ED1033</t>
  </si>
  <si>
    <t>ED1043</t>
  </si>
  <si>
    <t>ED1052</t>
  </si>
  <si>
    <t>B</t>
  </si>
  <si>
    <t>SC1094</t>
  </si>
  <si>
    <t>SC1102</t>
  </si>
  <si>
    <t>SC1111</t>
  </si>
  <si>
    <t>SC1121</t>
  </si>
  <si>
    <t>YEAR 2</t>
  </si>
  <si>
    <t>ED2013</t>
  </si>
  <si>
    <t>ED2022</t>
  </si>
  <si>
    <t>ED2033</t>
  </si>
  <si>
    <t>SC2042</t>
  </si>
  <si>
    <t>SC2051</t>
  </si>
  <si>
    <t>SC2055</t>
  </si>
  <si>
    <t>SC2061</t>
  </si>
  <si>
    <t>SC2072</t>
  </si>
  <si>
    <t>ED2042</t>
  </si>
  <si>
    <t>ED2052</t>
  </si>
  <si>
    <t>ED2062</t>
  </si>
  <si>
    <t>SC2106</t>
  </si>
  <si>
    <t>SC2112</t>
  </si>
  <si>
    <t>SC2121</t>
  </si>
  <si>
    <t>SC2131</t>
  </si>
  <si>
    <t>SC2141</t>
  </si>
  <si>
    <t>YEAR 3</t>
  </si>
  <si>
    <t>ED3012</t>
  </si>
  <si>
    <t>ED3022</t>
  </si>
  <si>
    <t>SC3073</t>
  </si>
  <si>
    <t>SC3083</t>
  </si>
  <si>
    <t>SC3092</t>
  </si>
  <si>
    <t>SC3101</t>
  </si>
  <si>
    <t>SC3111</t>
  </si>
  <si>
    <t>ED3033</t>
  </si>
  <si>
    <t>SC3122</t>
  </si>
  <si>
    <t>SC3132</t>
  </si>
  <si>
    <t>SC3144</t>
  </si>
  <si>
    <t>SC3152</t>
  </si>
  <si>
    <t>SC3161</t>
  </si>
  <si>
    <t>SC3172</t>
  </si>
  <si>
    <t>SC3181</t>
  </si>
  <si>
    <t>YEAR 4</t>
  </si>
  <si>
    <t>ED4013</t>
  </si>
  <si>
    <t>SC4021</t>
  </si>
  <si>
    <t>SC4031</t>
  </si>
  <si>
    <t>SC4042</t>
  </si>
  <si>
    <t>B+</t>
  </si>
  <si>
    <t>SC4052</t>
  </si>
  <si>
    <t>SC4061</t>
  </si>
  <si>
    <t>SC4071</t>
  </si>
  <si>
    <t>SC4081</t>
  </si>
  <si>
    <t>ED4023</t>
  </si>
  <si>
    <t>ED4036</t>
  </si>
  <si>
    <t>ED4046</t>
  </si>
  <si>
    <t>Module</t>
  </si>
  <si>
    <t>Grade points</t>
  </si>
  <si>
    <t>Instructions before calculations</t>
  </si>
  <si>
    <t>List down all modules pertaining to a year, if they are GPA or Non GPA* modules, credits assigned per module and grade achieved</t>
  </si>
  <si>
    <t>Total Credit - Year 1</t>
  </si>
  <si>
    <t>Year 1 Grade points</t>
  </si>
  <si>
    <t>Credits*Grade points</t>
  </si>
  <si>
    <t>Total Credit - Year 2</t>
  </si>
  <si>
    <t>Year 2 Grade points</t>
  </si>
  <si>
    <t>Total Credit - Year 3</t>
  </si>
  <si>
    <t>Year 3 Grade points</t>
  </si>
  <si>
    <t>Total Credit - Year 4</t>
  </si>
  <si>
    <t>Year 4 Grade points</t>
  </si>
  <si>
    <t>I.</t>
  </si>
  <si>
    <t>II.</t>
  </si>
  <si>
    <t>III.</t>
  </si>
  <si>
    <t>IV.</t>
  </si>
  <si>
    <t>V.</t>
  </si>
  <si>
    <t>Grade Points</t>
  </si>
  <si>
    <t>Marks Range</t>
  </si>
  <si>
    <t>90 - 100</t>
  </si>
  <si>
    <t>80 - 89</t>
  </si>
  <si>
    <t>75 - 79</t>
  </si>
  <si>
    <t>70 - 74</t>
  </si>
  <si>
    <t>65 - 69</t>
  </si>
  <si>
    <t>B-</t>
  </si>
  <si>
    <t>60 - 64</t>
  </si>
  <si>
    <t>C+</t>
  </si>
  <si>
    <t>55 - 59</t>
  </si>
  <si>
    <t>C</t>
  </si>
  <si>
    <t>45 - 54</t>
  </si>
  <si>
    <t>C-</t>
  </si>
  <si>
    <t>40 - 44</t>
  </si>
  <si>
    <t>D+</t>
  </si>
  <si>
    <t>35 - 39</t>
  </si>
  <si>
    <t>D</t>
  </si>
  <si>
    <t>30 - 34</t>
  </si>
  <si>
    <t>E</t>
  </si>
  <si>
    <t>0 – 29</t>
  </si>
  <si>
    <t>IC</t>
  </si>
  <si>
    <t>Incomplete</t>
  </si>
  <si>
    <r>
      <t>Refer (</t>
    </r>
    <r>
      <rPr>
        <b/>
        <sz val="11"/>
        <color indexed="52"/>
        <rFont val="Calibri"/>
        <family val="2"/>
      </rPr>
      <t>Annexure I** - Grading scheme</t>
    </r>
    <r>
      <rPr>
        <sz val="11"/>
        <color indexed="8"/>
        <rFont val="Calibri"/>
        <family val="2"/>
      </rPr>
      <t xml:space="preserve">) and enter the grade points for each module based on the grade achieved </t>
    </r>
  </si>
  <si>
    <t>Annexure I** - Grading scheme</t>
  </si>
  <si>
    <t>Note : Grades  C  to A+      -  Pass
       Grades  E  to  C-     -  Fail</t>
  </si>
  <si>
    <r>
      <t>Refer (</t>
    </r>
    <r>
      <rPr>
        <b/>
        <sz val="11"/>
        <color indexed="61"/>
        <rFont val="Calibri"/>
        <family val="2"/>
      </rPr>
      <t>Annexure II*** for Class Awards</t>
    </r>
    <r>
      <rPr>
        <sz val="11"/>
        <color indexed="8"/>
        <rFont val="Calibri"/>
        <family val="2"/>
      </rPr>
      <t>) table (Based on the CGPA value need to select the class award)</t>
    </r>
  </si>
  <si>
    <t>Annexure II*** - Class Awards</t>
  </si>
  <si>
    <t xml:space="preserve">CGPA 3.7 </t>
  </si>
  <si>
    <t>First Class Honours</t>
  </si>
  <si>
    <t xml:space="preserve">3.3 ≤ CGPA&lt; 3.7 </t>
  </si>
  <si>
    <t>Second Class Honours Upper Division</t>
  </si>
  <si>
    <t xml:space="preserve">3.0 ≤ CGPA&lt; 3.3 </t>
  </si>
  <si>
    <t>Second Class Honours Lower Division</t>
  </si>
  <si>
    <t xml:space="preserve">2.0 ≤ CGPA&lt; 3.0 </t>
  </si>
  <si>
    <t>Pass</t>
  </si>
  <si>
    <t>CGPA Range</t>
  </si>
  <si>
    <t>Class award</t>
  </si>
  <si>
    <t>Total Grade points (All 4 years)</t>
  </si>
  <si>
    <t>Total Credits (All 4 years)</t>
  </si>
  <si>
    <t>CGPA</t>
  </si>
  <si>
    <t>*None GPA modules are not calculated for the CGPA (All are GPA Modules for FHS programmes)</t>
  </si>
  <si>
    <t>VI.</t>
  </si>
  <si>
    <t>Multify grade point value and credit per each module</t>
  </si>
  <si>
    <t xml:space="preserve">Take the sum of year grade points and credits and take the sum of 4 years grade points and credits. </t>
  </si>
  <si>
    <t>Finally total grade points should be devided by total credits (Round up the CGPA in to two decimals)</t>
  </si>
  <si>
    <t>Computation of Cumulative Grade Point Average (CGPA) - Faculty of Humanities and Sciences (Applicable to all SLIIT Local programmes)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</si>
</sst>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"/>
    <numFmt numFmtId="171" formatCode="0.000"/>
  </numFmts>
  <fonts count="49">
    <font>
      <sz val="10"/>
      <color indexed="8"/>
      <name val="ARIAL"/>
      <family val="0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12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4"/>
      <color indexed="52"/>
      <name val="Calibri"/>
      <family val="2"/>
    </font>
    <font>
      <b/>
      <sz val="11"/>
      <color indexed="55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3" fillId="33" borderId="10" xfId="0" applyFont="1" applyFill="1" applyBorder="1" applyAlignment="1">
      <alignment horizontal="center" vertical="top" wrapText="1" readingOrder="1"/>
    </xf>
    <xf numFmtId="0" fontId="23" fillId="33" borderId="11" xfId="0" applyFont="1" applyFill="1" applyBorder="1" applyAlignment="1">
      <alignment horizontal="center" vertical="top" wrapText="1" readingOrder="1"/>
    </xf>
    <xf numFmtId="0" fontId="21" fillId="15" borderId="10" xfId="0" applyFont="1" applyFill="1" applyBorder="1" applyAlignment="1">
      <alignment horizontal="center" vertical="top"/>
    </xf>
    <xf numFmtId="3" fontId="21" fillId="15" borderId="10" xfId="0" applyNumberFormat="1" applyFont="1" applyFill="1" applyBorder="1" applyAlignment="1">
      <alignment horizontal="center" vertical="top"/>
    </xf>
    <xf numFmtId="0" fontId="21" fillId="13" borderId="10" xfId="0" applyFont="1" applyFill="1" applyBorder="1" applyAlignment="1">
      <alignment horizontal="center" vertical="center" wrapText="1" readingOrder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1" fillId="13" borderId="18" xfId="0" applyFont="1" applyFill="1" applyBorder="1" applyAlignment="1">
      <alignment horizontal="center" vertical="top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1" fillId="15" borderId="19" xfId="0" applyFont="1" applyFill="1" applyBorder="1" applyAlignment="1">
      <alignment horizontal="center" vertical="top"/>
    </xf>
    <xf numFmtId="0" fontId="21" fillId="13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right" vertical="top"/>
    </xf>
    <xf numFmtId="0" fontId="24" fillId="0" borderId="13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5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46" fillId="16" borderId="13" xfId="0" applyFont="1" applyFill="1" applyBorder="1" applyAlignment="1">
      <alignment horizontal="left" vertical="top" wrapText="1"/>
    </xf>
    <xf numFmtId="0" fontId="46" fillId="16" borderId="22" xfId="0" applyFont="1" applyFill="1" applyBorder="1" applyAlignment="1">
      <alignment horizontal="left" vertical="top"/>
    </xf>
    <xf numFmtId="0" fontId="46" fillId="16" borderId="14" xfId="0" applyFont="1" applyFill="1" applyBorder="1" applyAlignment="1">
      <alignment horizontal="left" vertical="top"/>
    </xf>
    <xf numFmtId="0" fontId="47" fillId="33" borderId="0" xfId="0" applyFont="1" applyFill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1" fillId="13" borderId="13" xfId="0" applyFont="1" applyFill="1" applyBorder="1" applyAlignment="1">
      <alignment horizontal="center" vertical="top"/>
    </xf>
    <xf numFmtId="0" fontId="21" fillId="13" borderId="14" xfId="0" applyFont="1" applyFill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48" fillId="0" borderId="25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2" fontId="48" fillId="0" borderId="11" xfId="0" applyNumberFormat="1" applyFont="1" applyBorder="1" applyAlignment="1">
      <alignment horizontal="center" vertical="top"/>
    </xf>
    <xf numFmtId="0" fontId="27" fillId="5" borderId="13" xfId="0" applyFont="1" applyFill="1" applyBorder="1" applyAlignment="1">
      <alignment horizontal="center" vertical="top" wrapText="1"/>
    </xf>
    <xf numFmtId="0" fontId="27" fillId="5" borderId="22" xfId="0" applyFont="1" applyFill="1" applyBorder="1" applyAlignment="1">
      <alignment horizontal="center" vertical="top" wrapText="1"/>
    </xf>
    <xf numFmtId="0" fontId="27" fillId="5" borderId="14" xfId="0" applyFont="1" applyFill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4080"/>
      <rgbColor rgb="007D00FB"/>
      <rgbColor rgb="00272727"/>
      <rgbColor rgb="004E4E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showGridLines="0" tabSelected="1" zoomScalePageLayoutView="0" workbookViewId="0" topLeftCell="A1">
      <selection activeCell="A2" sqref="A2:H2"/>
    </sheetView>
  </sheetViews>
  <sheetFormatPr defaultColWidth="15.28125" defaultRowHeight="18.75" customHeight="1"/>
  <cols>
    <col min="1" max="1" width="18.140625" style="6" customWidth="1"/>
    <col min="2" max="2" width="16.7109375" style="6" customWidth="1"/>
    <col min="3" max="3" width="15.00390625" style="6" customWidth="1"/>
    <col min="4" max="4" width="14.421875" style="6" customWidth="1"/>
    <col min="5" max="5" width="17.140625" style="6" customWidth="1"/>
    <col min="6" max="6" width="17.28125" style="1" customWidth="1"/>
    <col min="7" max="7" width="20.00390625" style="1" customWidth="1"/>
    <col min="8" max="8" width="10.28125" style="1" customWidth="1"/>
    <col min="9" max="9" width="5.28125" style="31" customWidth="1"/>
    <col min="10" max="10" width="17.140625" style="1" customWidth="1"/>
    <col min="11" max="11" width="15.8515625" style="1" customWidth="1"/>
    <col min="12" max="12" width="18.7109375" style="1" customWidth="1"/>
    <col min="13" max="16384" width="15.28125" style="1" customWidth="1"/>
  </cols>
  <sheetData>
    <row r="1" ht="18.75" customHeight="1" thickBot="1"/>
    <row r="2" spans="1:8" ht="42.75" customHeight="1" thickBot="1">
      <c r="A2" s="69" t="s">
        <v>131</v>
      </c>
      <c r="B2" s="70"/>
      <c r="C2" s="70"/>
      <c r="D2" s="70"/>
      <c r="E2" s="70"/>
      <c r="F2" s="70"/>
      <c r="G2" s="70"/>
      <c r="H2" s="71"/>
    </row>
    <row r="3" spans="10:12" ht="18.75" customHeight="1" thickBot="1">
      <c r="J3" s="46" t="s">
        <v>109</v>
      </c>
      <c r="K3" s="47"/>
      <c r="L3" s="47"/>
    </row>
    <row r="4" spans="1:12" ht="30.75" customHeight="1" thickBot="1">
      <c r="A4" s="38" t="s">
        <v>69</v>
      </c>
      <c r="B4" s="39"/>
      <c r="C4" s="39"/>
      <c r="D4" s="39"/>
      <c r="E4" s="39"/>
      <c r="F4" s="39"/>
      <c r="G4" s="40"/>
      <c r="H4" s="29"/>
      <c r="J4" s="48" t="s">
        <v>110</v>
      </c>
      <c r="K4" s="49"/>
      <c r="L4" s="50"/>
    </row>
    <row r="5" spans="1:12" ht="31.5" customHeight="1" thickBot="1">
      <c r="A5" s="33" t="s">
        <v>80</v>
      </c>
      <c r="B5" s="41" t="s">
        <v>70</v>
      </c>
      <c r="C5" s="41"/>
      <c r="D5" s="41"/>
      <c r="E5" s="41"/>
      <c r="F5" s="41"/>
      <c r="G5" s="42"/>
      <c r="H5" s="30"/>
      <c r="J5" s="24" t="s">
        <v>2</v>
      </c>
      <c r="K5" s="25" t="s">
        <v>85</v>
      </c>
      <c r="L5" s="25" t="s">
        <v>86</v>
      </c>
    </row>
    <row r="6" spans="1:12" ht="18.75" customHeight="1" thickBot="1">
      <c r="A6" s="33"/>
      <c r="B6" s="43" t="s">
        <v>126</v>
      </c>
      <c r="C6" s="44"/>
      <c r="D6" s="44"/>
      <c r="E6" s="44"/>
      <c r="F6" s="44"/>
      <c r="G6" s="45"/>
      <c r="H6" s="14"/>
      <c r="J6" s="18" t="s">
        <v>11</v>
      </c>
      <c r="K6" s="15">
        <v>4</v>
      </c>
      <c r="L6" s="15" t="s">
        <v>87</v>
      </c>
    </row>
    <row r="7" spans="1:12" ht="18.75" customHeight="1" thickBot="1">
      <c r="A7" s="33" t="s">
        <v>81</v>
      </c>
      <c r="B7" s="44" t="s">
        <v>108</v>
      </c>
      <c r="C7" s="44"/>
      <c r="D7" s="44"/>
      <c r="E7" s="44"/>
      <c r="F7" s="44"/>
      <c r="G7" s="45"/>
      <c r="H7" s="14"/>
      <c r="J7" s="18" t="s">
        <v>8</v>
      </c>
      <c r="K7" s="15">
        <v>4</v>
      </c>
      <c r="L7" s="15" t="s">
        <v>88</v>
      </c>
    </row>
    <row r="8" spans="1:12" ht="18.75" customHeight="1" thickBot="1">
      <c r="A8" s="33" t="s">
        <v>82</v>
      </c>
      <c r="B8" s="44" t="s">
        <v>128</v>
      </c>
      <c r="C8" s="44"/>
      <c r="D8" s="44"/>
      <c r="E8" s="44"/>
      <c r="F8" s="44"/>
      <c r="G8" s="45"/>
      <c r="H8" s="14"/>
      <c r="J8" s="18" t="s">
        <v>4</v>
      </c>
      <c r="K8" s="15">
        <v>3.7</v>
      </c>
      <c r="L8" s="15" t="s">
        <v>89</v>
      </c>
    </row>
    <row r="9" spans="1:12" ht="18.75" customHeight="1" thickBot="1">
      <c r="A9" s="33" t="s">
        <v>83</v>
      </c>
      <c r="B9" s="44" t="s">
        <v>129</v>
      </c>
      <c r="C9" s="44"/>
      <c r="D9" s="44"/>
      <c r="E9" s="44"/>
      <c r="F9" s="44"/>
      <c r="G9" s="45"/>
      <c r="H9" s="14"/>
      <c r="J9" s="18" t="s">
        <v>59</v>
      </c>
      <c r="K9" s="15">
        <v>3.3</v>
      </c>
      <c r="L9" s="15" t="s">
        <v>90</v>
      </c>
    </row>
    <row r="10" spans="1:12" ht="18.75" customHeight="1" thickBot="1">
      <c r="A10" s="35" t="s">
        <v>84</v>
      </c>
      <c r="B10" s="56" t="s">
        <v>130</v>
      </c>
      <c r="C10" s="56"/>
      <c r="D10" s="56"/>
      <c r="E10" s="56"/>
      <c r="F10" s="56"/>
      <c r="G10" s="56"/>
      <c r="H10" s="14"/>
      <c r="J10" s="18" t="s">
        <v>16</v>
      </c>
      <c r="K10" s="15">
        <v>3</v>
      </c>
      <c r="L10" s="15" t="s">
        <v>91</v>
      </c>
    </row>
    <row r="11" spans="1:12" ht="18.75" customHeight="1" thickBot="1">
      <c r="A11" s="34" t="s">
        <v>127</v>
      </c>
      <c r="B11" s="57" t="s">
        <v>111</v>
      </c>
      <c r="C11" s="57"/>
      <c r="D11" s="57"/>
      <c r="E11" s="57"/>
      <c r="F11" s="57"/>
      <c r="G11" s="58"/>
      <c r="J11" s="18" t="s">
        <v>92</v>
      </c>
      <c r="K11" s="15">
        <v>2.7</v>
      </c>
      <c r="L11" s="15" t="s">
        <v>93</v>
      </c>
    </row>
    <row r="12" spans="1:12" ht="18.75" customHeight="1" thickBot="1">
      <c r="A12" s="7" t="s">
        <v>0</v>
      </c>
      <c r="B12" s="4"/>
      <c r="C12" s="4"/>
      <c r="D12" s="4"/>
      <c r="E12" s="4"/>
      <c r="F12" s="3"/>
      <c r="J12" s="18" t="s">
        <v>94</v>
      </c>
      <c r="K12" s="15">
        <v>2.3</v>
      </c>
      <c r="L12" s="15" t="s">
        <v>95</v>
      </c>
    </row>
    <row r="13" spans="1:12" s="6" customFormat="1" ht="36" customHeight="1" thickBot="1">
      <c r="A13" s="11" t="s">
        <v>67</v>
      </c>
      <c r="B13" s="11" t="s">
        <v>1</v>
      </c>
      <c r="C13" s="11" t="s">
        <v>2</v>
      </c>
      <c r="D13" s="12" t="s">
        <v>68</v>
      </c>
      <c r="E13" s="13" t="s">
        <v>73</v>
      </c>
      <c r="F13" s="13" t="s">
        <v>123</v>
      </c>
      <c r="G13" s="13" t="s">
        <v>124</v>
      </c>
      <c r="H13" s="13" t="s">
        <v>125</v>
      </c>
      <c r="I13" s="32"/>
      <c r="J13" s="18" t="s">
        <v>96</v>
      </c>
      <c r="K13" s="15">
        <v>2</v>
      </c>
      <c r="L13" s="15" t="s">
        <v>97</v>
      </c>
    </row>
    <row r="14" spans="1:12" ht="18.75" customHeight="1" thickBot="1">
      <c r="A14" s="5" t="s">
        <v>3</v>
      </c>
      <c r="B14" s="2">
        <v>3</v>
      </c>
      <c r="C14" s="5" t="s">
        <v>4</v>
      </c>
      <c r="D14" s="5">
        <v>3.7</v>
      </c>
      <c r="E14" s="26">
        <f>+B14*D14</f>
        <v>11.100000000000001</v>
      </c>
      <c r="F14" s="63">
        <f>+E28+E47+E65+E79</f>
        <v>439.1</v>
      </c>
      <c r="G14" s="64">
        <f>+B28+B47+B65+B79</f>
        <v>124</v>
      </c>
      <c r="H14" s="66">
        <f>+F14/G14</f>
        <v>3.541129032258065</v>
      </c>
      <c r="J14" s="18" t="s">
        <v>98</v>
      </c>
      <c r="K14" s="15">
        <v>1.7</v>
      </c>
      <c r="L14" s="15" t="s">
        <v>99</v>
      </c>
    </row>
    <row r="15" spans="1:12" ht="18.75" customHeight="1" thickBot="1">
      <c r="A15" s="5" t="s">
        <v>5</v>
      </c>
      <c r="B15" s="2">
        <v>2</v>
      </c>
      <c r="C15" s="5" t="s">
        <v>4</v>
      </c>
      <c r="D15" s="5">
        <v>3.7</v>
      </c>
      <c r="E15" s="26">
        <f aca="true" t="shared" si="0" ref="E15:E27">+B15*D15</f>
        <v>7.4</v>
      </c>
      <c r="F15" s="63"/>
      <c r="G15" s="65"/>
      <c r="H15" s="67"/>
      <c r="J15" s="18" t="s">
        <v>100</v>
      </c>
      <c r="K15" s="15">
        <v>1.3</v>
      </c>
      <c r="L15" s="15" t="s">
        <v>101</v>
      </c>
    </row>
    <row r="16" spans="1:12" ht="18.75" customHeight="1" thickBot="1">
      <c r="A16" s="5" t="s">
        <v>6</v>
      </c>
      <c r="B16" s="2">
        <v>2</v>
      </c>
      <c r="C16" s="5" t="s">
        <v>4</v>
      </c>
      <c r="D16" s="5">
        <v>3.7</v>
      </c>
      <c r="E16" s="26">
        <f t="shared" si="0"/>
        <v>7.4</v>
      </c>
      <c r="F16" s="63"/>
      <c r="G16" s="65"/>
      <c r="H16" s="67"/>
      <c r="J16" s="18" t="s">
        <v>102</v>
      </c>
      <c r="K16" s="15">
        <v>1</v>
      </c>
      <c r="L16" s="15" t="s">
        <v>103</v>
      </c>
    </row>
    <row r="17" spans="1:12" ht="18.75" customHeight="1" thickBot="1">
      <c r="A17" s="5" t="s">
        <v>7</v>
      </c>
      <c r="B17" s="2">
        <v>3</v>
      </c>
      <c r="C17" s="5" t="s">
        <v>8</v>
      </c>
      <c r="D17" s="5">
        <v>4</v>
      </c>
      <c r="E17" s="26">
        <f t="shared" si="0"/>
        <v>12</v>
      </c>
      <c r="F17" s="63"/>
      <c r="G17" s="65"/>
      <c r="H17" s="67"/>
      <c r="J17" s="18" t="s">
        <v>104</v>
      </c>
      <c r="K17" s="15">
        <v>0</v>
      </c>
      <c r="L17" s="15" t="s">
        <v>105</v>
      </c>
    </row>
    <row r="18" spans="1:12" ht="18.75" customHeight="1" thickBot="1">
      <c r="A18" s="5" t="s">
        <v>9</v>
      </c>
      <c r="B18" s="2">
        <v>2</v>
      </c>
      <c r="C18" s="5" t="s">
        <v>8</v>
      </c>
      <c r="D18" s="5">
        <v>4</v>
      </c>
      <c r="E18" s="26">
        <f t="shared" si="0"/>
        <v>8</v>
      </c>
      <c r="F18" s="63"/>
      <c r="G18" s="65"/>
      <c r="H18" s="67"/>
      <c r="J18" s="19" t="s">
        <v>106</v>
      </c>
      <c r="K18" s="16" t="s">
        <v>107</v>
      </c>
      <c r="L18" s="17"/>
    </row>
    <row r="19" spans="1:8" ht="18.75" customHeight="1">
      <c r="A19" s="5" t="s">
        <v>10</v>
      </c>
      <c r="B19" s="2">
        <v>1</v>
      </c>
      <c r="C19" s="5" t="s">
        <v>16</v>
      </c>
      <c r="D19" s="5">
        <v>3</v>
      </c>
      <c r="E19" s="26">
        <f t="shared" si="0"/>
        <v>3</v>
      </c>
      <c r="F19" s="63"/>
      <c r="G19" s="65"/>
      <c r="H19" s="67"/>
    </row>
    <row r="20" spans="1:12" ht="18.75" customHeight="1" thickBot="1">
      <c r="A20" s="5" t="s">
        <v>12</v>
      </c>
      <c r="B20" s="2">
        <v>3</v>
      </c>
      <c r="C20" s="5" t="s">
        <v>4</v>
      </c>
      <c r="D20" s="5">
        <v>3.7</v>
      </c>
      <c r="E20" s="26">
        <f t="shared" si="0"/>
        <v>11.100000000000001</v>
      </c>
      <c r="F20" s="63"/>
      <c r="G20" s="65"/>
      <c r="H20" s="67"/>
      <c r="J20" s="51" t="s">
        <v>112</v>
      </c>
      <c r="K20" s="47"/>
      <c r="L20" s="47"/>
    </row>
    <row r="21" spans="1:12" ht="18.75" customHeight="1" thickBot="1">
      <c r="A21" s="5" t="s">
        <v>13</v>
      </c>
      <c r="B21" s="2">
        <v>3</v>
      </c>
      <c r="C21" s="5" t="s">
        <v>8</v>
      </c>
      <c r="D21" s="5">
        <v>4</v>
      </c>
      <c r="E21" s="26">
        <f t="shared" si="0"/>
        <v>12</v>
      </c>
      <c r="F21" s="63"/>
      <c r="G21" s="65"/>
      <c r="H21" s="67"/>
      <c r="J21" s="23" t="s">
        <v>121</v>
      </c>
      <c r="K21" s="61" t="s">
        <v>122</v>
      </c>
      <c r="L21" s="62"/>
    </row>
    <row r="22" spans="1:12" ht="18.75" customHeight="1" thickBot="1">
      <c r="A22" s="5" t="s">
        <v>14</v>
      </c>
      <c r="B22" s="2">
        <v>3</v>
      </c>
      <c r="C22" s="5" t="s">
        <v>8</v>
      </c>
      <c r="D22" s="5">
        <v>4</v>
      </c>
      <c r="E22" s="26">
        <f t="shared" si="0"/>
        <v>12</v>
      </c>
      <c r="F22" s="63"/>
      <c r="G22" s="65"/>
      <c r="H22" s="67"/>
      <c r="J22" s="22" t="s">
        <v>113</v>
      </c>
      <c r="K22" s="52" t="s">
        <v>114</v>
      </c>
      <c r="L22" s="53"/>
    </row>
    <row r="23" spans="1:12" ht="18.75" customHeight="1" thickBot="1">
      <c r="A23" s="5" t="s">
        <v>15</v>
      </c>
      <c r="B23" s="2">
        <v>2</v>
      </c>
      <c r="C23" s="5" t="s">
        <v>16</v>
      </c>
      <c r="D23" s="5">
        <v>3</v>
      </c>
      <c r="E23" s="26">
        <f t="shared" si="0"/>
        <v>6</v>
      </c>
      <c r="F23" s="63"/>
      <c r="G23" s="65"/>
      <c r="H23" s="67"/>
      <c r="J23" s="20" t="s">
        <v>115</v>
      </c>
      <c r="K23" s="54" t="s">
        <v>116</v>
      </c>
      <c r="L23" s="55"/>
    </row>
    <row r="24" spans="1:12" ht="18.75" customHeight="1" thickBot="1">
      <c r="A24" s="5" t="s">
        <v>17</v>
      </c>
      <c r="B24" s="2">
        <v>4</v>
      </c>
      <c r="C24" s="5" t="s">
        <v>8</v>
      </c>
      <c r="D24" s="5">
        <v>4</v>
      </c>
      <c r="E24" s="26">
        <f t="shared" si="0"/>
        <v>16</v>
      </c>
      <c r="F24" s="63"/>
      <c r="G24" s="65"/>
      <c r="H24" s="67"/>
      <c r="J24" s="22" t="s">
        <v>117</v>
      </c>
      <c r="K24" s="52" t="s">
        <v>118</v>
      </c>
      <c r="L24" s="53"/>
    </row>
    <row r="25" spans="1:12" ht="18.75" customHeight="1" thickBot="1">
      <c r="A25" s="5" t="s">
        <v>18</v>
      </c>
      <c r="B25" s="2">
        <v>2</v>
      </c>
      <c r="C25" s="5" t="s">
        <v>11</v>
      </c>
      <c r="D25" s="5">
        <v>4</v>
      </c>
      <c r="E25" s="26">
        <f t="shared" si="0"/>
        <v>8</v>
      </c>
      <c r="F25" s="63"/>
      <c r="G25" s="65"/>
      <c r="H25" s="67"/>
      <c r="J25" s="21" t="s">
        <v>119</v>
      </c>
      <c r="K25" s="59" t="s">
        <v>120</v>
      </c>
      <c r="L25" s="60"/>
    </row>
    <row r="26" spans="1:8" ht="18.75" customHeight="1">
      <c r="A26" s="5" t="s">
        <v>19</v>
      </c>
      <c r="B26" s="2">
        <v>1</v>
      </c>
      <c r="C26" s="5" t="s">
        <v>8</v>
      </c>
      <c r="D26" s="5">
        <v>4</v>
      </c>
      <c r="E26" s="26">
        <f t="shared" si="0"/>
        <v>4</v>
      </c>
      <c r="F26" s="63"/>
      <c r="G26" s="65"/>
      <c r="H26" s="67"/>
    </row>
    <row r="27" spans="1:8" ht="18.75" customHeight="1">
      <c r="A27" s="5" t="s">
        <v>20</v>
      </c>
      <c r="B27" s="2">
        <v>1</v>
      </c>
      <c r="C27" s="5" t="s">
        <v>4</v>
      </c>
      <c r="D27" s="5">
        <v>3.7</v>
      </c>
      <c r="E27" s="26">
        <f t="shared" si="0"/>
        <v>3.7</v>
      </c>
      <c r="F27" s="63"/>
      <c r="G27" s="65"/>
      <c r="H27" s="67"/>
    </row>
    <row r="28" spans="1:8" ht="18.75" customHeight="1">
      <c r="A28" s="9" t="s">
        <v>71</v>
      </c>
      <c r="B28" s="10">
        <f>+SUM(B14:B27)</f>
        <v>32</v>
      </c>
      <c r="C28" s="1"/>
      <c r="D28" s="9" t="s">
        <v>72</v>
      </c>
      <c r="E28" s="27">
        <f>+SUM(E14:E27)</f>
        <v>121.7</v>
      </c>
      <c r="F28" s="63"/>
      <c r="G28" s="65"/>
      <c r="H28" s="67"/>
    </row>
    <row r="29" spans="1:8" ht="18.75" customHeight="1">
      <c r="A29" s="8" t="s">
        <v>21</v>
      </c>
      <c r="B29" s="4"/>
      <c r="C29" s="4"/>
      <c r="D29" s="4"/>
      <c r="E29" s="4"/>
      <c r="F29" s="63"/>
      <c r="G29" s="65"/>
      <c r="H29" s="67"/>
    </row>
    <row r="30" spans="1:8" ht="31.5" customHeight="1">
      <c r="A30" s="11" t="s">
        <v>67</v>
      </c>
      <c r="B30" s="11" t="s">
        <v>1</v>
      </c>
      <c r="C30" s="11" t="s">
        <v>2</v>
      </c>
      <c r="D30" s="12" t="s">
        <v>68</v>
      </c>
      <c r="E30" s="28" t="s">
        <v>73</v>
      </c>
      <c r="F30" s="63"/>
      <c r="G30" s="65"/>
      <c r="H30" s="67"/>
    </row>
    <row r="31" spans="1:8" ht="18.75" customHeight="1">
      <c r="A31" s="5" t="s">
        <v>22</v>
      </c>
      <c r="B31" s="2">
        <v>3</v>
      </c>
      <c r="C31" s="5" t="s">
        <v>8</v>
      </c>
      <c r="D31" s="5">
        <v>4</v>
      </c>
      <c r="E31" s="26">
        <f>+B31*D31</f>
        <v>12</v>
      </c>
      <c r="F31" s="63"/>
      <c r="G31" s="65"/>
      <c r="H31" s="67"/>
    </row>
    <row r="32" spans="1:8" ht="18.75" customHeight="1">
      <c r="A32" s="5" t="s">
        <v>23</v>
      </c>
      <c r="B32" s="2">
        <v>2</v>
      </c>
      <c r="C32" s="5" t="s">
        <v>8</v>
      </c>
      <c r="D32" s="5">
        <v>4</v>
      </c>
      <c r="E32" s="26">
        <f aca="true" t="shared" si="1" ref="E32:E46">+B32*D32</f>
        <v>8</v>
      </c>
      <c r="F32" s="63"/>
      <c r="G32" s="65"/>
      <c r="H32" s="67"/>
    </row>
    <row r="33" spans="1:8" ht="18.75" customHeight="1">
      <c r="A33" s="5" t="s">
        <v>24</v>
      </c>
      <c r="B33" s="2">
        <v>3</v>
      </c>
      <c r="C33" s="5" t="s">
        <v>8</v>
      </c>
      <c r="D33" s="5">
        <v>4</v>
      </c>
      <c r="E33" s="26">
        <f t="shared" si="1"/>
        <v>12</v>
      </c>
      <c r="F33" s="63"/>
      <c r="G33" s="65"/>
      <c r="H33" s="67"/>
    </row>
    <row r="34" spans="1:8" ht="18.75" customHeight="1">
      <c r="A34" s="5" t="s">
        <v>25</v>
      </c>
      <c r="B34" s="2">
        <v>2</v>
      </c>
      <c r="C34" s="5" t="s">
        <v>96</v>
      </c>
      <c r="D34" s="5">
        <v>2</v>
      </c>
      <c r="E34" s="26">
        <f t="shared" si="1"/>
        <v>4</v>
      </c>
      <c r="F34" s="63"/>
      <c r="G34" s="65"/>
      <c r="H34" s="67"/>
    </row>
    <row r="35" spans="1:8" ht="18.75" customHeight="1">
      <c r="A35" s="5" t="s">
        <v>26</v>
      </c>
      <c r="B35" s="2">
        <v>1</v>
      </c>
      <c r="C35" s="5" t="s">
        <v>8</v>
      </c>
      <c r="D35" s="5">
        <v>4</v>
      </c>
      <c r="E35" s="26">
        <f t="shared" si="1"/>
        <v>4</v>
      </c>
      <c r="F35" s="63"/>
      <c r="G35" s="65"/>
      <c r="H35" s="67"/>
    </row>
    <row r="36" spans="1:8" ht="18.75" customHeight="1">
      <c r="A36" s="5" t="s">
        <v>27</v>
      </c>
      <c r="B36" s="2">
        <v>5</v>
      </c>
      <c r="C36" s="5" t="s">
        <v>11</v>
      </c>
      <c r="D36" s="5">
        <v>4</v>
      </c>
      <c r="E36" s="26">
        <f t="shared" si="1"/>
        <v>20</v>
      </c>
      <c r="F36" s="63"/>
      <c r="G36" s="65"/>
      <c r="H36" s="67"/>
    </row>
    <row r="37" spans="1:8" ht="18.75" customHeight="1">
      <c r="A37" s="5" t="s">
        <v>28</v>
      </c>
      <c r="B37" s="2">
        <v>1</v>
      </c>
      <c r="C37" s="5" t="s">
        <v>8</v>
      </c>
      <c r="D37" s="5">
        <v>4</v>
      </c>
      <c r="E37" s="26">
        <f t="shared" si="1"/>
        <v>4</v>
      </c>
      <c r="F37" s="63"/>
      <c r="G37" s="65"/>
      <c r="H37" s="67"/>
    </row>
    <row r="38" spans="1:8" ht="18.75" customHeight="1">
      <c r="A38" s="5" t="s">
        <v>29</v>
      </c>
      <c r="B38" s="2">
        <v>2</v>
      </c>
      <c r="C38" s="5" t="s">
        <v>8</v>
      </c>
      <c r="D38" s="5">
        <v>4</v>
      </c>
      <c r="E38" s="26">
        <f t="shared" si="1"/>
        <v>8</v>
      </c>
      <c r="F38" s="63"/>
      <c r="G38" s="65"/>
      <c r="H38" s="67"/>
    </row>
    <row r="39" spans="1:8" ht="18.75" customHeight="1">
      <c r="A39" s="5" t="s">
        <v>30</v>
      </c>
      <c r="B39" s="2">
        <v>2</v>
      </c>
      <c r="C39" s="5" t="s">
        <v>8</v>
      </c>
      <c r="D39" s="5">
        <v>4</v>
      </c>
      <c r="E39" s="26">
        <f t="shared" si="1"/>
        <v>8</v>
      </c>
      <c r="F39" s="63"/>
      <c r="G39" s="65"/>
      <c r="H39" s="67"/>
    </row>
    <row r="40" spans="1:8" ht="18.75" customHeight="1">
      <c r="A40" s="5" t="s">
        <v>31</v>
      </c>
      <c r="B40" s="2">
        <v>2</v>
      </c>
      <c r="C40" s="5" t="s">
        <v>8</v>
      </c>
      <c r="D40" s="5">
        <v>4</v>
      </c>
      <c r="E40" s="26">
        <f t="shared" si="1"/>
        <v>8</v>
      </c>
      <c r="F40" s="63"/>
      <c r="G40" s="65"/>
      <c r="H40" s="67"/>
    </row>
    <row r="41" spans="1:8" ht="18.75" customHeight="1">
      <c r="A41" s="5" t="s">
        <v>32</v>
      </c>
      <c r="B41" s="2">
        <v>2</v>
      </c>
      <c r="C41" s="5" t="s">
        <v>4</v>
      </c>
      <c r="D41" s="5">
        <v>3.7</v>
      </c>
      <c r="E41" s="26">
        <f t="shared" si="1"/>
        <v>7.4</v>
      </c>
      <c r="F41" s="63"/>
      <c r="G41" s="65"/>
      <c r="H41" s="67"/>
    </row>
    <row r="42" spans="1:8" ht="18.75" customHeight="1">
      <c r="A42" s="5" t="s">
        <v>33</v>
      </c>
      <c r="B42" s="2">
        <v>6</v>
      </c>
      <c r="C42" s="5" t="s">
        <v>8</v>
      </c>
      <c r="D42" s="5">
        <v>4</v>
      </c>
      <c r="E42" s="26">
        <f t="shared" si="1"/>
        <v>24</v>
      </c>
      <c r="F42" s="63"/>
      <c r="G42" s="65"/>
      <c r="H42" s="67"/>
    </row>
    <row r="43" spans="1:8" ht="18.75" customHeight="1">
      <c r="A43" s="5" t="s">
        <v>34</v>
      </c>
      <c r="B43" s="2">
        <v>2</v>
      </c>
      <c r="C43" s="5" t="s">
        <v>8</v>
      </c>
      <c r="D43" s="5">
        <v>4</v>
      </c>
      <c r="E43" s="26">
        <f t="shared" si="1"/>
        <v>8</v>
      </c>
      <c r="F43" s="63"/>
      <c r="G43" s="65"/>
      <c r="H43" s="67"/>
    </row>
    <row r="44" spans="1:8" ht="18.75" customHeight="1">
      <c r="A44" s="5" t="s">
        <v>35</v>
      </c>
      <c r="B44" s="2">
        <v>1</v>
      </c>
      <c r="C44" s="5" t="s">
        <v>96</v>
      </c>
      <c r="D44" s="5">
        <v>2</v>
      </c>
      <c r="E44" s="26">
        <f t="shared" si="1"/>
        <v>2</v>
      </c>
      <c r="F44" s="63"/>
      <c r="G44" s="65"/>
      <c r="H44" s="67"/>
    </row>
    <row r="45" spans="1:8" ht="18.75" customHeight="1">
      <c r="A45" s="5" t="s">
        <v>36</v>
      </c>
      <c r="B45" s="2">
        <v>1</v>
      </c>
      <c r="C45" s="5" t="s">
        <v>96</v>
      </c>
      <c r="D45" s="5">
        <v>2</v>
      </c>
      <c r="E45" s="26">
        <f t="shared" si="1"/>
        <v>2</v>
      </c>
      <c r="F45" s="63"/>
      <c r="G45" s="65"/>
      <c r="H45" s="67"/>
    </row>
    <row r="46" spans="1:8" ht="18.75" customHeight="1">
      <c r="A46" s="5" t="s">
        <v>37</v>
      </c>
      <c r="B46" s="2">
        <v>1</v>
      </c>
      <c r="C46" s="5" t="s">
        <v>16</v>
      </c>
      <c r="D46" s="5">
        <v>3</v>
      </c>
      <c r="E46" s="26">
        <f t="shared" si="1"/>
        <v>3</v>
      </c>
      <c r="F46" s="63"/>
      <c r="G46" s="65"/>
      <c r="H46" s="67"/>
    </row>
    <row r="47" spans="1:8" ht="18.75" customHeight="1">
      <c r="A47" s="9" t="s">
        <v>74</v>
      </c>
      <c r="B47" s="10">
        <f>+SUM(B31:B46)</f>
        <v>36</v>
      </c>
      <c r="C47" s="1"/>
      <c r="D47" s="9" t="s">
        <v>75</v>
      </c>
      <c r="E47" s="27">
        <f>+SUM(E31:E46)</f>
        <v>134.4</v>
      </c>
      <c r="F47" s="63"/>
      <c r="G47" s="65"/>
      <c r="H47" s="67"/>
    </row>
    <row r="48" spans="1:8" ht="18.75" customHeight="1">
      <c r="A48" s="7" t="s">
        <v>38</v>
      </c>
      <c r="B48" s="4"/>
      <c r="C48" s="4"/>
      <c r="D48" s="4"/>
      <c r="E48" s="4"/>
      <c r="F48" s="63"/>
      <c r="G48" s="65"/>
      <c r="H48" s="67"/>
    </row>
    <row r="49" spans="1:8" ht="31.5" customHeight="1">
      <c r="A49" s="11" t="s">
        <v>67</v>
      </c>
      <c r="B49" s="11" t="s">
        <v>1</v>
      </c>
      <c r="C49" s="11" t="s">
        <v>2</v>
      </c>
      <c r="D49" s="12" t="s">
        <v>68</v>
      </c>
      <c r="E49" s="28" t="s">
        <v>73</v>
      </c>
      <c r="F49" s="63"/>
      <c r="G49" s="65"/>
      <c r="H49" s="67"/>
    </row>
    <row r="50" spans="1:8" ht="18.75" customHeight="1">
      <c r="A50" s="5" t="s">
        <v>39</v>
      </c>
      <c r="B50" s="2">
        <v>2</v>
      </c>
      <c r="C50" s="5" t="s">
        <v>4</v>
      </c>
      <c r="D50" s="5">
        <v>3.7</v>
      </c>
      <c r="E50" s="26">
        <f>+B50*D50</f>
        <v>7.4</v>
      </c>
      <c r="F50" s="63"/>
      <c r="G50" s="65"/>
      <c r="H50" s="67"/>
    </row>
    <row r="51" spans="1:8" ht="18.75" customHeight="1">
      <c r="A51" s="5" t="s">
        <v>40</v>
      </c>
      <c r="B51" s="2">
        <v>2</v>
      </c>
      <c r="C51" s="5" t="s">
        <v>8</v>
      </c>
      <c r="D51" s="5">
        <v>4</v>
      </c>
      <c r="E51" s="26">
        <f aca="true" t="shared" si="2" ref="E51:E64">+B51*D51</f>
        <v>8</v>
      </c>
      <c r="F51" s="63"/>
      <c r="G51" s="65"/>
      <c r="H51" s="67"/>
    </row>
    <row r="52" spans="1:8" ht="18.75" customHeight="1">
      <c r="A52" s="5" t="s">
        <v>41</v>
      </c>
      <c r="B52" s="2">
        <v>1</v>
      </c>
      <c r="C52" s="5" t="s">
        <v>96</v>
      </c>
      <c r="D52" s="5">
        <v>2</v>
      </c>
      <c r="E52" s="26">
        <f t="shared" si="2"/>
        <v>2</v>
      </c>
      <c r="F52" s="63"/>
      <c r="G52" s="65"/>
      <c r="H52" s="67"/>
    </row>
    <row r="53" spans="1:8" ht="18.75" customHeight="1">
      <c r="A53" s="5" t="s">
        <v>42</v>
      </c>
      <c r="B53" s="2">
        <v>3</v>
      </c>
      <c r="C53" s="5" t="s">
        <v>94</v>
      </c>
      <c r="D53" s="5">
        <v>2.3</v>
      </c>
      <c r="E53" s="26">
        <f t="shared" si="2"/>
        <v>6.8999999999999995</v>
      </c>
      <c r="F53" s="63"/>
      <c r="G53" s="65"/>
      <c r="H53" s="67"/>
    </row>
    <row r="54" spans="1:8" ht="18.75" customHeight="1">
      <c r="A54" s="5" t="s">
        <v>43</v>
      </c>
      <c r="B54" s="2">
        <v>2</v>
      </c>
      <c r="C54" s="5" t="s">
        <v>8</v>
      </c>
      <c r="D54" s="5">
        <v>4</v>
      </c>
      <c r="E54" s="26">
        <f t="shared" si="2"/>
        <v>8</v>
      </c>
      <c r="F54" s="63"/>
      <c r="G54" s="65"/>
      <c r="H54" s="67"/>
    </row>
    <row r="55" spans="1:8" ht="18.75" customHeight="1">
      <c r="A55" s="5" t="s">
        <v>44</v>
      </c>
      <c r="B55" s="2">
        <v>1</v>
      </c>
      <c r="C55" s="5" t="s">
        <v>59</v>
      </c>
      <c r="D55" s="5">
        <v>3.3</v>
      </c>
      <c r="E55" s="26">
        <f t="shared" si="2"/>
        <v>3.3</v>
      </c>
      <c r="F55" s="63"/>
      <c r="G55" s="65"/>
      <c r="H55" s="67"/>
    </row>
    <row r="56" spans="1:8" ht="18.75" customHeight="1">
      <c r="A56" s="5" t="s">
        <v>45</v>
      </c>
      <c r="B56" s="2">
        <v>1</v>
      </c>
      <c r="C56" s="5" t="s">
        <v>8</v>
      </c>
      <c r="D56" s="5">
        <v>4</v>
      </c>
      <c r="E56" s="26">
        <f t="shared" si="2"/>
        <v>4</v>
      </c>
      <c r="F56" s="63"/>
      <c r="G56" s="65"/>
      <c r="H56" s="67"/>
    </row>
    <row r="57" spans="1:8" ht="18.75" customHeight="1">
      <c r="A57" s="5" t="s">
        <v>46</v>
      </c>
      <c r="B57" s="2">
        <v>3</v>
      </c>
      <c r="C57" s="5" t="s">
        <v>59</v>
      </c>
      <c r="D57" s="5">
        <v>3.3</v>
      </c>
      <c r="E57" s="26">
        <f t="shared" si="2"/>
        <v>9.899999999999999</v>
      </c>
      <c r="F57" s="63"/>
      <c r="G57" s="65"/>
      <c r="H57" s="67"/>
    </row>
    <row r="58" spans="1:8" ht="18.75" customHeight="1">
      <c r="A58" s="5" t="s">
        <v>47</v>
      </c>
      <c r="B58" s="2">
        <v>2</v>
      </c>
      <c r="C58" s="5" t="s">
        <v>4</v>
      </c>
      <c r="D58" s="5">
        <v>3.7</v>
      </c>
      <c r="E58" s="26">
        <f t="shared" si="2"/>
        <v>7.4</v>
      </c>
      <c r="F58" s="63"/>
      <c r="G58" s="65"/>
      <c r="H58" s="67"/>
    </row>
    <row r="59" spans="1:8" ht="18.75" customHeight="1">
      <c r="A59" s="5" t="s">
        <v>48</v>
      </c>
      <c r="B59" s="2">
        <v>2</v>
      </c>
      <c r="C59" s="5" t="s">
        <v>16</v>
      </c>
      <c r="D59" s="5">
        <v>3</v>
      </c>
      <c r="E59" s="26">
        <f t="shared" si="2"/>
        <v>6</v>
      </c>
      <c r="F59" s="63"/>
      <c r="G59" s="65"/>
      <c r="H59" s="67"/>
    </row>
    <row r="60" spans="1:8" ht="18.75" customHeight="1">
      <c r="A60" s="5" t="s">
        <v>49</v>
      </c>
      <c r="B60" s="2">
        <v>4</v>
      </c>
      <c r="C60" s="5" t="s">
        <v>16</v>
      </c>
      <c r="D60" s="5">
        <v>3</v>
      </c>
      <c r="E60" s="26">
        <f t="shared" si="2"/>
        <v>12</v>
      </c>
      <c r="F60" s="63"/>
      <c r="G60" s="65"/>
      <c r="H60" s="67"/>
    </row>
    <row r="61" spans="1:8" ht="18.75" customHeight="1">
      <c r="A61" s="5" t="s">
        <v>50</v>
      </c>
      <c r="B61" s="2">
        <v>2</v>
      </c>
      <c r="C61" s="5" t="s">
        <v>16</v>
      </c>
      <c r="D61" s="5">
        <v>3</v>
      </c>
      <c r="E61" s="26">
        <f t="shared" si="2"/>
        <v>6</v>
      </c>
      <c r="F61" s="63"/>
      <c r="G61" s="65"/>
      <c r="H61" s="67"/>
    </row>
    <row r="62" spans="1:8" ht="18.75" customHeight="1">
      <c r="A62" s="5" t="s">
        <v>51</v>
      </c>
      <c r="B62" s="2">
        <v>1</v>
      </c>
      <c r="C62" s="5" t="s">
        <v>8</v>
      </c>
      <c r="D62" s="5">
        <v>4</v>
      </c>
      <c r="E62" s="26">
        <f t="shared" si="2"/>
        <v>4</v>
      </c>
      <c r="F62" s="63"/>
      <c r="G62" s="65"/>
      <c r="H62" s="67"/>
    </row>
    <row r="63" spans="1:8" ht="18.75" customHeight="1">
      <c r="A63" s="5" t="s">
        <v>52</v>
      </c>
      <c r="B63" s="2">
        <v>2</v>
      </c>
      <c r="C63" s="5" t="s">
        <v>8</v>
      </c>
      <c r="D63" s="5">
        <v>4</v>
      </c>
      <c r="E63" s="26">
        <f t="shared" si="2"/>
        <v>8</v>
      </c>
      <c r="F63" s="63"/>
      <c r="G63" s="65"/>
      <c r="H63" s="67"/>
    </row>
    <row r="64" spans="1:8" ht="18.75" customHeight="1">
      <c r="A64" s="5" t="s">
        <v>53</v>
      </c>
      <c r="B64" s="2">
        <v>1</v>
      </c>
      <c r="C64" s="5" t="s">
        <v>8</v>
      </c>
      <c r="D64" s="5">
        <v>4</v>
      </c>
      <c r="E64" s="26">
        <f t="shared" si="2"/>
        <v>4</v>
      </c>
      <c r="F64" s="63"/>
      <c r="G64" s="65"/>
      <c r="H64" s="67"/>
    </row>
    <row r="65" spans="1:8" ht="18.75" customHeight="1">
      <c r="A65" s="9" t="s">
        <v>76</v>
      </c>
      <c r="B65" s="10">
        <f>+SUM(B50:B64)</f>
        <v>29</v>
      </c>
      <c r="C65" s="1"/>
      <c r="D65" s="9" t="s">
        <v>77</v>
      </c>
      <c r="E65" s="27">
        <f>+SUM(E50:E64)</f>
        <v>96.89999999999999</v>
      </c>
      <c r="F65" s="63"/>
      <c r="G65" s="65"/>
      <c r="H65" s="67"/>
    </row>
    <row r="66" spans="1:8" ht="18.75" customHeight="1">
      <c r="A66" s="7" t="s">
        <v>54</v>
      </c>
      <c r="B66" s="4"/>
      <c r="C66" s="4"/>
      <c r="D66" s="4"/>
      <c r="E66" s="4"/>
      <c r="F66" s="63"/>
      <c r="G66" s="65"/>
      <c r="H66" s="67"/>
    </row>
    <row r="67" spans="1:8" ht="36.75" customHeight="1">
      <c r="A67" s="11" t="s">
        <v>67</v>
      </c>
      <c r="B67" s="11" t="s">
        <v>1</v>
      </c>
      <c r="C67" s="11" t="s">
        <v>2</v>
      </c>
      <c r="D67" s="12" t="s">
        <v>68</v>
      </c>
      <c r="E67" s="28" t="s">
        <v>73</v>
      </c>
      <c r="F67" s="63"/>
      <c r="G67" s="65"/>
      <c r="H67" s="67"/>
    </row>
    <row r="68" spans="1:8" ht="18.75" customHeight="1">
      <c r="A68" s="5" t="s">
        <v>55</v>
      </c>
      <c r="B68" s="2">
        <v>3</v>
      </c>
      <c r="C68" s="5" t="s">
        <v>4</v>
      </c>
      <c r="D68" s="5">
        <v>3.7</v>
      </c>
      <c r="E68" s="26">
        <f>+B68*D68</f>
        <v>11.100000000000001</v>
      </c>
      <c r="F68" s="63"/>
      <c r="G68" s="65"/>
      <c r="H68" s="67"/>
    </row>
    <row r="69" spans="1:8" ht="18.75" customHeight="1">
      <c r="A69" s="5" t="s">
        <v>56</v>
      </c>
      <c r="B69" s="2">
        <v>1</v>
      </c>
      <c r="C69" s="5" t="s">
        <v>59</v>
      </c>
      <c r="D69" s="5">
        <v>3.3</v>
      </c>
      <c r="E69" s="26">
        <f aca="true" t="shared" si="3" ref="E69:E78">+B69*D69</f>
        <v>3.3</v>
      </c>
      <c r="F69" s="63"/>
      <c r="G69" s="65"/>
      <c r="H69" s="67"/>
    </row>
    <row r="70" spans="1:8" ht="18.75" customHeight="1">
      <c r="A70" s="5" t="s">
        <v>57</v>
      </c>
      <c r="B70" s="2">
        <v>1</v>
      </c>
      <c r="C70" s="5" t="s">
        <v>8</v>
      </c>
      <c r="D70" s="5">
        <v>4</v>
      </c>
      <c r="E70" s="26">
        <f t="shared" si="3"/>
        <v>4</v>
      </c>
      <c r="F70" s="63"/>
      <c r="G70" s="65"/>
      <c r="H70" s="67"/>
    </row>
    <row r="71" spans="1:8" ht="18.75" customHeight="1">
      <c r="A71" s="5" t="s">
        <v>58</v>
      </c>
      <c r="B71" s="2">
        <v>2</v>
      </c>
      <c r="C71" s="5" t="s">
        <v>59</v>
      </c>
      <c r="D71" s="5">
        <v>3.3</v>
      </c>
      <c r="E71" s="26">
        <f t="shared" si="3"/>
        <v>6.6</v>
      </c>
      <c r="F71" s="63"/>
      <c r="G71" s="65"/>
      <c r="H71" s="67"/>
    </row>
    <row r="72" spans="1:8" ht="18.75" customHeight="1">
      <c r="A72" s="5" t="s">
        <v>60</v>
      </c>
      <c r="B72" s="2">
        <v>2</v>
      </c>
      <c r="C72" s="5" t="s">
        <v>8</v>
      </c>
      <c r="D72" s="5">
        <v>4</v>
      </c>
      <c r="E72" s="26">
        <f t="shared" si="3"/>
        <v>8</v>
      </c>
      <c r="F72" s="63"/>
      <c r="G72" s="65"/>
      <c r="H72" s="67"/>
    </row>
    <row r="73" spans="1:8" ht="18.75" customHeight="1">
      <c r="A73" s="5" t="s">
        <v>61</v>
      </c>
      <c r="B73" s="2">
        <v>1</v>
      </c>
      <c r="C73" s="5" t="s">
        <v>59</v>
      </c>
      <c r="D73" s="5">
        <v>3.3</v>
      </c>
      <c r="E73" s="26">
        <f t="shared" si="3"/>
        <v>3.3</v>
      </c>
      <c r="F73" s="63"/>
      <c r="G73" s="65"/>
      <c r="H73" s="67"/>
    </row>
    <row r="74" spans="1:8" ht="18.75" customHeight="1">
      <c r="A74" s="5" t="s">
        <v>62</v>
      </c>
      <c r="B74" s="2">
        <v>1</v>
      </c>
      <c r="C74" s="5" t="s">
        <v>8</v>
      </c>
      <c r="D74" s="5">
        <v>4</v>
      </c>
      <c r="E74" s="26">
        <f t="shared" si="3"/>
        <v>4</v>
      </c>
      <c r="F74" s="63"/>
      <c r="G74" s="65"/>
      <c r="H74" s="67"/>
    </row>
    <row r="75" spans="1:8" ht="18.75" customHeight="1">
      <c r="A75" s="5" t="s">
        <v>63</v>
      </c>
      <c r="B75" s="2">
        <v>1</v>
      </c>
      <c r="C75" s="5" t="s">
        <v>96</v>
      </c>
      <c r="D75" s="5">
        <v>2</v>
      </c>
      <c r="E75" s="26">
        <f t="shared" si="3"/>
        <v>2</v>
      </c>
      <c r="F75" s="63"/>
      <c r="G75" s="65"/>
      <c r="H75" s="67"/>
    </row>
    <row r="76" spans="1:8" ht="18.75" customHeight="1">
      <c r="A76" s="5" t="s">
        <v>64</v>
      </c>
      <c r="B76" s="2">
        <v>3</v>
      </c>
      <c r="C76" s="5" t="s">
        <v>8</v>
      </c>
      <c r="D76" s="5">
        <v>4</v>
      </c>
      <c r="E76" s="26">
        <f t="shared" si="3"/>
        <v>12</v>
      </c>
      <c r="F76" s="63"/>
      <c r="G76" s="65"/>
      <c r="H76" s="67"/>
    </row>
    <row r="77" spans="1:8" ht="18.75" customHeight="1">
      <c r="A77" s="5" t="s">
        <v>65</v>
      </c>
      <c r="B77" s="2">
        <v>6</v>
      </c>
      <c r="C77" s="5" t="s">
        <v>16</v>
      </c>
      <c r="D77" s="5">
        <v>3</v>
      </c>
      <c r="E77" s="26">
        <f t="shared" si="3"/>
        <v>18</v>
      </c>
      <c r="F77" s="63"/>
      <c r="G77" s="65"/>
      <c r="H77" s="67"/>
    </row>
    <row r="78" spans="1:8" ht="18.75" customHeight="1">
      <c r="A78" s="5" t="s">
        <v>66</v>
      </c>
      <c r="B78" s="2">
        <v>6</v>
      </c>
      <c r="C78" s="5" t="s">
        <v>94</v>
      </c>
      <c r="D78" s="5">
        <v>2.3</v>
      </c>
      <c r="E78" s="26">
        <f t="shared" si="3"/>
        <v>13.799999999999999</v>
      </c>
      <c r="F78" s="63"/>
      <c r="G78" s="65"/>
      <c r="H78" s="68"/>
    </row>
    <row r="79" spans="1:5" ht="18.75" customHeight="1">
      <c r="A79" s="9" t="s">
        <v>78</v>
      </c>
      <c r="B79" s="10">
        <f>+SUM(B68:B78)</f>
        <v>27</v>
      </c>
      <c r="C79" s="1"/>
      <c r="D79" s="9" t="s">
        <v>79</v>
      </c>
      <c r="E79" s="9">
        <f>+SUM(E68:E78)</f>
        <v>86.1</v>
      </c>
    </row>
    <row r="80" spans="2:12" ht="18.75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2" spans="2:5" ht="18.75" customHeight="1">
      <c r="B82" s="37"/>
      <c r="C82" s="37"/>
      <c r="D82" s="37"/>
      <c r="E82" s="37"/>
    </row>
  </sheetData>
  <sheetProtection/>
  <mergeCells count="22">
    <mergeCell ref="G14:G78"/>
    <mergeCell ref="H14:H78"/>
    <mergeCell ref="J3:L3"/>
    <mergeCell ref="J4:L4"/>
    <mergeCell ref="J20:L20"/>
    <mergeCell ref="K22:L22"/>
    <mergeCell ref="K23:L23"/>
    <mergeCell ref="A2:H2"/>
    <mergeCell ref="B10:G10"/>
    <mergeCell ref="B11:G11"/>
    <mergeCell ref="B8:G8"/>
    <mergeCell ref="K21:L21"/>
    <mergeCell ref="B80:L80"/>
    <mergeCell ref="B82:E82"/>
    <mergeCell ref="A4:G4"/>
    <mergeCell ref="B5:G5"/>
    <mergeCell ref="B6:G6"/>
    <mergeCell ref="B7:G7"/>
    <mergeCell ref="B9:G9"/>
    <mergeCell ref="K24:L24"/>
    <mergeCell ref="K25:L25"/>
    <mergeCell ref="F14:F78"/>
  </mergeCells>
  <printOptions/>
  <pageMargins left="0.25" right="0.15" top="0.15" bottom="0.1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Asha Pushpika</cp:lastModifiedBy>
  <dcterms:modified xsi:type="dcterms:W3CDTF">2023-03-15T06:51:05Z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016B9E1421FC6E368B2C2DA50FE47B9139113D69421A0E16EA9E03F292244D2458D65799661F744A4912CD86020DA84071C31FDC8AF46A172BE56A470BC2FE8621215F06A17D501B98378DFC1CAFCFD83564DFD5BFA8FCFA8D70664D70EF2B497A50851BD81A9BECB880959A3397DF8ED98053AB7910A52DF8AC1E3E49AB0E0</vt:lpwstr>
  </property>
  <property fmtid="{D5CDD505-2E9C-101B-9397-08002B2CF9AE}" pid="3" name="Business Objects Context Information1">
    <vt:lpwstr>56B45A4EF745CC5873B1C7808A8E626119A36F396EA728BDC65EEFFB09A5B342481CE5826C0E75FF57806D14BEF4097134404E8933E558253A57CE405876AB9355517FD3276E084738E69FC672CEC5A6D986B373EF80B85140508C1EFAB365305DC6D405DDA3A747286365B86C0825E691D5B080F8642206CDF175106BF08B9</vt:lpwstr>
  </property>
  <property fmtid="{D5CDD505-2E9C-101B-9397-08002B2CF9AE}" pid="4" name="Business Objects Context Information2">
    <vt:lpwstr>3297AB0B3F4165162EEA20F280E8B9F6F722C24B0A692FD8D087AC30BEFE9ECE0C9F8E81F7B92083623C156EC7631E946AFAD73EDE917FCA6A532191EEDA5F66558D630799AD9B90985BBAD8140E3F42C8DA3A88BCD6202B99B33E167FE39ADE15D24FA3065998E72D0120994FCA8D58378B477983E84A51683154EE447E79C</vt:lpwstr>
  </property>
  <property fmtid="{D5CDD505-2E9C-101B-9397-08002B2CF9AE}" pid="5" name="Business Objects Context Information3">
    <vt:lpwstr>637E8881AB8CD583729DF0BDE5F3F03D3F867A4834D6AD81F77335C60D68DE86BC219FDA68BC22E3DA3320023759B1B4CB6F5B43892ADDF2DF49A5662B21649F0F2576AFA804C4F764F789DBAC2B4A0084F7318F505B0FBD40754A0CC66384CA02A9CBDA643589AB636ED0868CEB68F6056FBBCB339AD16518CA3340228424F</vt:lpwstr>
  </property>
  <property fmtid="{D5CDD505-2E9C-101B-9397-08002B2CF9AE}" pid="6" name="Business Objects Context Information4">
    <vt:lpwstr>6BE2C1E89C6833A6E828C28745132D1FF1870DADC2D228E3B611C1B6F7B8198269056E2E28F9E0DA091BF4C09362B1CC2CEEB308D204D318A5A31290BB839AA9CE13C78E1ECF63170C10126E1663B13B0FAF957C51A5EA501660149E4628B2EC983A738A4B2EB2C0C47BD2C661C137B203F90EE5F3BBA14E4AE99F29318B8A8</vt:lpwstr>
  </property>
  <property fmtid="{D5CDD505-2E9C-101B-9397-08002B2CF9AE}" pid="7" name="Business Objects Context Information5">
    <vt:lpwstr>3D6629D240B714BCDD5BB2D1A0AF1868685070E3C620B6C5228DA59DD0BAD64C5E615CF6E3B04ED5CC78DE52F2942646AEFED59CC9EB45D3F9869637195F1273E2DC1A7A299B99D15BB02862A9A135A2F4920FFB398992FF633E3DFFBFCE2E82AAC6C89747CB8D9898B794EB3A723CE67760DAA15121AAD2235B65FDCFEC081</vt:lpwstr>
  </property>
  <property fmtid="{D5CDD505-2E9C-101B-9397-08002B2CF9AE}" pid="8" name="Business Objects Context Information6">
    <vt:lpwstr>1FC00F83ADD2D04AA6E996F1D29A0C5A7511589D40F41CD0B418C66BEFBACF249A55F7F1A7A05CAF3B181042065F04FA67AF89EAAC1D651A27357ACA3D111734C696D336B55F42264A8085EEB5D68AC5FC270FB910C712F4B84C23FB0929BE584724A51BDCFDD8A3E775BD3F32420B57541ABFA99A6039B776CC4B769C28213</vt:lpwstr>
  </property>
  <property fmtid="{D5CDD505-2E9C-101B-9397-08002B2CF9AE}" pid="9" name="Business Objects Context Information7">
    <vt:lpwstr>0BCCC88AF7796AE0B5D773C4F76B0964B3CCA2C7B</vt:lpwstr>
  </property>
</Properties>
</file>